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86E9AC72-9D47-4360-BC32-4070E4916A70}" xr6:coauthVersionLast="37" xr6:coauthVersionMax="37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21" i="1" l="1"/>
  <c r="G9" i="1"/>
  <c r="K24" i="1" l="1"/>
  <c r="J24" i="1"/>
  <c r="I24" i="1"/>
  <c r="H24" i="1"/>
  <c r="G24" i="1"/>
  <c r="K16" i="1"/>
  <c r="J16" i="1"/>
  <c r="I16" i="1"/>
  <c r="H16" i="1"/>
  <c r="G16" i="1"/>
  <c r="M24" i="1" l="1"/>
  <c r="M21" i="1"/>
  <c r="M16" i="1"/>
  <c r="M9" i="1"/>
  <c r="K26" i="1"/>
  <c r="I26" i="1"/>
  <c r="H26" i="1"/>
  <c r="J26" i="1"/>
  <c r="G26" i="1"/>
  <c r="L24" i="1"/>
  <c r="L21" i="1"/>
  <c r="L16" i="1"/>
  <c r="L9" i="1"/>
  <c r="L26" i="1" l="1"/>
  <c r="M26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<sst xmlns="http://schemas.openxmlformats.org/spreadsheetml/2006/main" count="29" uniqueCount="29">
  <si>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</si>
  <si>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</si>
  <si>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</si>
  <si>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</si>
  <si>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</si>
  <si>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</si>
  <si>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</si>
  <si>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</si>
  <si>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</si>
  <si>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</si>
  <si>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</si>
  <si>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</si>
  <si>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</si>
  <si>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</si>
  <si>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</si>
  <si>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</si>
  <si>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</si>
  <si>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</si>
  <si>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</si>
  <si>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</si>
  <si>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</si>
  <si>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</si>
  <si>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 DE LIMPIEZA Y SANEAM DEL DREN Y ALC DEL SAPAR</t>
  </si>
  <si>
    <t>MUEBLES DE OFICINA Y ESTANTERIA</t>
  </si>
  <si>
    <t>EQUIPO DE COMPUTO Y DE TECNOLOGIAS DE LA INFORMAC</t>
  </si>
  <si>
    <t>EQ DE GENERACION ELECTRICA, APARATOS Y ACCES ELECT</t>
  </si>
  <si>
    <t>HERRAMIENTAS Y MAQUINAS-HERRAMIENTA</t>
  </si>
  <si>
    <t>OTROS EQUIPOS</t>
  </si>
  <si>
    <t>Sistema de Agua Potable y Alcantarillado de Romita,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</si>
</sst>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L33" sqref="L3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2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1291.26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15000</v>
      </c>
      <c r="H10" s="36">
        <v>15000</v>
      </c>
      <c r="I10" s="36">
        <v>23708.74</v>
      </c>
      <c r="J10" s="36">
        <v>23708.74</v>
      </c>
      <c r="K10" s="36">
        <v>23708.74</v>
      </c>
      <c r="L10" s="37">
        <f>IFERROR(K10/H10,0)</f>
        <v>1.5805826666666667</v>
      </c>
      <c r="M10" s="38">
        <f>IFERROR(K10/I10,0)</f>
        <v>1</v>
      </c>
    </row>
    <row r="11" spans="2:13" ht="22.5" x14ac:dyDescent="0.2">
      <c r="B11" s="32"/>
      <c r="C11" s="33"/>
      <c r="D11" s="34"/>
      <c r="E11" s="29">
        <v>5660</v>
      </c>
      <c r="F11" s="30" t="s">
        <v>25</v>
      </c>
      <c r="G11" s="35">
        <f>+H11</f>
        <v>5273.53</v>
      </c>
      <c r="H11" s="36">
        <v>5273.53</v>
      </c>
      <c r="I11" s="36">
        <v>5273.53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5670</v>
      </c>
      <c r="F12" s="30" t="s">
        <v>26</v>
      </c>
      <c r="G12" s="35">
        <f>+H12</f>
        <v>7119</v>
      </c>
      <c r="H12" s="36">
        <v>7119</v>
      </c>
      <c r="I12" s="36">
        <v>7119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5690</v>
      </c>
      <c r="F13" s="30" t="s">
        <v>27</v>
      </c>
      <c r="G13" s="35">
        <f>+H13</f>
        <v>50000</v>
      </c>
      <c r="H13" s="36">
        <v>50000</v>
      </c>
      <c r="I13" s="36">
        <v>50000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7" t="s">
        <v>14</v>
      </c>
      <c r="C16" s="68"/>
      <c r="D16" s="68"/>
      <c r="E16" s="68"/>
      <c r="F16" s="68"/>
      <c r="G16" s="7">
        <f>SUM(G9:G13)</f>
        <v>87392.53</v>
      </c>
      <c r="H16" s="7">
        <f>SUM(H9:H13)</f>
        <v>87392.53</v>
      </c>
      <c r="I16" s="7">
        <f>SUM(I9:I13)</f>
        <v>87392.53</v>
      </c>
      <c r="J16" s="7">
        <f>SUM(J9:J13)</f>
        <v>23708.74</v>
      </c>
      <c r="K16" s="7">
        <f>SUM(K9:K13)</f>
        <v>23708.74</v>
      </c>
      <c r="L16" s="8">
        <f>IFERROR(K16/H16,0)</f>
        <v>0.27129023498919191</v>
      </c>
      <c r="M16" s="9">
        <f>IFERROR(K16/I16,0)</f>
        <v>0.27129023498919191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9" t="s">
        <v>15</v>
      </c>
      <c r="C18" s="66"/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66" t="s">
        <v>16</v>
      </c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/>
      <c r="C21" s="33"/>
      <c r="D21" s="27"/>
      <c r="E21" s="43"/>
      <c r="F21" s="27"/>
      <c r="G21" s="35">
        <f>+H21</f>
        <v>0</v>
      </c>
      <c r="H21" s="36">
        <v>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f>SUM(G21:G21)</f>
        <v>0</v>
      </c>
      <c r="H24" s="7">
        <f>SUM(H21:H21)</f>
        <v>0</v>
      </c>
      <c r="I24" s="7">
        <f>SUM(I21:I21)</f>
        <v>0</v>
      </c>
      <c r="J24" s="7">
        <f>SUM(J21:J21)</f>
        <v>0</v>
      </c>
      <c r="K24" s="7">
        <f>SUM(K21:K21)</f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+G16+G24</f>
        <v>87392.53</v>
      </c>
      <c r="H26" s="10">
        <f>+H16+H24</f>
        <v>87392.53</v>
      </c>
      <c r="I26" s="10">
        <f>+I16+I24</f>
        <v>87392.53</v>
      </c>
      <c r="J26" s="10">
        <f>+J16+J24</f>
        <v>23708.74</v>
      </c>
      <c r="K26" s="10">
        <f>+K16+K24</f>
        <v>23708.74</v>
      </c>
      <c r="L26" s="11">
        <f>IFERROR(K26/H26,0)</f>
        <v>0.27129023498919191</v>
      </c>
      <c r="M26" s="12">
        <f>IFERROR(K26/I26,0)</f>
        <v>0.27129023498919191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2023-05-04T23:20:28Z</dcterms:modified>
</cp:coreProperties>
</file>